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95" activeTab="0"/>
  </bookViews>
  <sheets>
    <sheet name="Figura 1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<sst xmlns="http://schemas.openxmlformats.org/spreadsheetml/2006/main" count="42" uniqueCount="29">
  <si>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Invertebrates</t>
  </si>
  <si>
    <t>Porifera</t>
  </si>
  <si>
    <t>Cnidaria</t>
  </si>
  <si>
    <t>Platyhelminthes</t>
  </si>
  <si>
    <t>Nematoda</t>
  </si>
  <si>
    <t>Rotifera</t>
  </si>
  <si>
    <t>Mollusca</t>
  </si>
  <si>
    <t>Echinodermata</t>
  </si>
  <si>
    <t>Bryozoa</t>
  </si>
  <si>
    <t>Insecta</t>
  </si>
  <si>
    <t>Myriapoda</t>
  </si>
  <si>
    <t>Arachnida</t>
  </si>
  <si>
    <t>Crustacea</t>
  </si>
  <si>
    <t>Conservação</t>
  </si>
  <si>
    <t>Biologia</t>
  </si>
  <si>
    <t>Comportamento</t>
  </si>
  <si>
    <t>Controle</t>
  </si>
  <si>
    <t>Annelida</t>
  </si>
  <si>
    <t>Total</t>
  </si>
  <si>
    <t>%</t>
  </si>
  <si>
    <t>Obs</t>
  </si>
  <si>
    <t>Esp</t>
  </si>
  <si>
    <t>x2</t>
  </si>
  <si>
    <t>P</t>
  </si>
  <si>
    <t>Alimento</t>
  </si>
  <si>
    <t>Teste</t>
  </si>
  <si>
    <t>Toxicidade</t>
  </si>
  <si>
    <t>Levantamento</t>
  </si>
  <si>
    <t>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</si>
</sst>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 tint="0.35"/>
      <name val="+mn-cs"/>
      <family val="2"/>
    </font>
    <font>
      <sz val="12"/>
      <color theme="1" tint="0.35"/>
      <name val="Calibri"/>
      <family val="2"/>
    </font>
    <font>
      <sz val="11"/>
      <color theme="1"/>
      <name val="Calibri"/>
      <family val="2"/>
    </font>
    <font>
      <sz val="8"/>
      <color theme="1"/>
      <name val="+mn-cs"/>
      <family val="2"/>
    </font>
    <font>
      <sz val="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2" borderId="0" xfId="0" applyNumberFormat="1" applyFill="1" applyAlignment="1">
      <alignment horizontal="center"/>
    </xf>
    <xf numFmtId="0" fontId="0" fillId="4" borderId="0" xfId="0" applyFill="1"/>
    <xf numFmtId="0" fontId="0" fillId="5" borderId="0" xfId="0" applyFill="1"/>
    <xf numFmtId="3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"/>
          <c:y val="0.10075"/>
          <c:w val="0.8685"/>
          <c:h val="0.5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1'!$B$1</c:f>
              <c:strCache>
                <c:ptCount val="1"/>
                <c:pt idx="0">
                  <c:v>Biologia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1'!$B$2:$B$16</c:f>
              <c:numCache/>
            </c:numRef>
          </c:val>
        </c:ser>
        <c:ser>
          <c:idx val="1"/>
          <c:order val="1"/>
          <c:tx>
            <c:strRef>
              <c:f>'Figura 1'!$C$1</c:f>
              <c:strCache>
                <c:ptCount val="1"/>
                <c:pt idx="0">
                  <c:v>Controle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1'!$C$2:$C$16</c:f>
              <c:numCache/>
            </c:numRef>
          </c:val>
        </c:ser>
        <c:ser>
          <c:idx val="2"/>
          <c:order val="2"/>
          <c:tx>
            <c:strRef>
              <c:f>'Figura 1'!$D$1</c:f>
              <c:strCache>
                <c:ptCount val="1"/>
                <c:pt idx="0">
                  <c:v>Alimento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1'!$D$2:$D$16</c:f>
              <c:numCache/>
            </c:numRef>
          </c:val>
        </c:ser>
        <c:ser>
          <c:idx val="3"/>
          <c:order val="3"/>
          <c:tx>
            <c:strRef>
              <c:f>'Figura 1'!$E$1</c:f>
              <c:strCache>
                <c:ptCount val="1"/>
                <c:pt idx="0">
                  <c:v>Teste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1'!$E$2:$E$16</c:f>
              <c:numCache/>
            </c:numRef>
          </c:val>
        </c:ser>
        <c:ser>
          <c:idx val="4"/>
          <c:order val="4"/>
          <c:tx>
            <c:strRef>
              <c:f>'Figura 1'!$F$1</c:f>
              <c:strCache>
                <c:ptCount val="1"/>
                <c:pt idx="0">
                  <c:v>Comportamento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1'!$F$2:$F$16</c:f>
              <c:numCache/>
            </c:numRef>
          </c:val>
        </c:ser>
        <c:ser>
          <c:idx val="5"/>
          <c:order val="5"/>
          <c:tx>
            <c:strRef>
              <c:f>'Figura 1'!$G$1</c:f>
              <c:strCache>
                <c:ptCount val="1"/>
                <c:pt idx="0">
                  <c:v>Conservação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1'!$G$2:$G$16</c:f>
              <c:numCache/>
            </c:numRef>
          </c:val>
        </c:ser>
        <c:ser>
          <c:idx val="6"/>
          <c:order val="6"/>
          <c:tx>
            <c:strRef>
              <c:f>'Figura 1'!$H$1</c:f>
              <c:strCache>
                <c:ptCount val="1"/>
                <c:pt idx="0">
                  <c:v>Toxicidade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1'!$H$2:$H$16</c:f>
              <c:numCache/>
            </c:numRef>
          </c:val>
        </c:ser>
        <c:ser>
          <c:idx val="7"/>
          <c:order val="7"/>
          <c:tx>
            <c:strRef>
              <c:f>'Figura 1'!$I$1</c:f>
              <c:strCache>
                <c:ptCount val="1"/>
                <c:pt idx="0">
                  <c:v>Levantamento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1'!$I$2:$I$16</c:f>
              <c:numCache/>
            </c:numRef>
          </c:val>
        </c:ser>
        <c:ser>
          <c:idx val="8"/>
          <c:order val="8"/>
          <c:tx>
            <c:strRef>
              <c:f>'Figura 1'!$J$1</c:f>
              <c:strCache>
                <c:ptCount val="1"/>
                <c:pt idx="0">
                  <c:v>Drogas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1'!$A$2:$A$16</c:f>
              <c:strCache/>
            </c:strRef>
          </c:cat>
          <c:val>
            <c:numRef>
              <c:f>'Figura 1'!$J$2:$J$16</c:f>
              <c:numCache/>
            </c:numRef>
          </c:val>
        </c:ser>
        <c:overlap val="100"/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796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75"/>
          <c:y val="0.8785"/>
          <c:w val="0.9585"/>
          <c:h val="0.1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133350</xdr:rowOff>
    </xdr:from>
    <xdr:to>
      <xdr:col>12</xdr:col>
      <xdr:colOff>123825</xdr:colOff>
      <xdr:row>50</xdr:row>
      <xdr:rowOff>161925</xdr:rowOff>
    </xdr:to>
    <xdr:graphicFrame macro="">
      <xdr:nvGraphicFramePr>
        <xdr:cNvPr id="5" name="Gráfico 4"/>
        <xdr:cNvGraphicFramePr/>
      </xdr:nvGraphicFramePr>
      <xdr:xfrm>
        <a:off x="1285875" y="4981575"/>
        <a:ext cx="7286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133350</xdr:colOff>
      <xdr:row>27</xdr:row>
      <xdr:rowOff>9525</xdr:rowOff>
    </xdr:from>
    <xdr:ext cx="266700" cy="1314450"/>
    <xdr:sp macro="" textlink="">
      <xdr:nvSpPr>
        <xdr:cNvPr id="6" name="CaixaDeTexto 5"/>
        <xdr:cNvSpPr txBox="1"/>
      </xdr:nvSpPr>
      <xdr:spPr>
        <a:xfrm rot="16200000">
          <a:off x="1390650" y="6191250"/>
          <a:ext cx="266700" cy="1314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Frequência Relativa</a:t>
          </a:r>
        </a:p>
      </xdr:txBody>
    </xdr:sp>
    <xdr:clientData/>
  </xdr:oneCellAnchor>
  <xdr:oneCellAnchor>
    <xdr:from>
      <xdr:col>2</xdr:col>
      <xdr:colOff>504825</xdr:colOff>
      <xdr:row>37</xdr:row>
      <xdr:rowOff>19050</xdr:rowOff>
    </xdr:from>
    <xdr:ext cx="257175" cy="266700"/>
    <xdr:sp macro="" textlink="">
      <xdr:nvSpPr>
        <xdr:cNvPr id="7" name="CaixaDeTexto 6"/>
        <xdr:cNvSpPr txBox="1"/>
      </xdr:nvSpPr>
      <xdr:spPr>
        <a:xfrm>
          <a:off x="2371725" y="81057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2</xdr:col>
      <xdr:colOff>495300</xdr:colOff>
      <xdr:row>34</xdr:row>
      <xdr:rowOff>47625</xdr:rowOff>
    </xdr:from>
    <xdr:ext cx="257175" cy="266700"/>
    <xdr:sp macro="" textlink="">
      <xdr:nvSpPr>
        <xdr:cNvPr id="8" name="CaixaDeTexto 7"/>
        <xdr:cNvSpPr txBox="1"/>
      </xdr:nvSpPr>
      <xdr:spPr>
        <a:xfrm>
          <a:off x="2362200" y="75628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2</xdr:col>
      <xdr:colOff>495300</xdr:colOff>
      <xdr:row>31</xdr:row>
      <xdr:rowOff>66675</xdr:rowOff>
    </xdr:from>
    <xdr:ext cx="257175" cy="266700"/>
    <xdr:sp macro="" textlink="">
      <xdr:nvSpPr>
        <xdr:cNvPr id="9" name="CaixaDeTexto 8"/>
        <xdr:cNvSpPr txBox="1"/>
      </xdr:nvSpPr>
      <xdr:spPr>
        <a:xfrm>
          <a:off x="2362200" y="7010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0</xdr:col>
      <xdr:colOff>504825</xdr:colOff>
      <xdr:row>27</xdr:row>
      <xdr:rowOff>133350</xdr:rowOff>
    </xdr:from>
    <xdr:ext cx="257175" cy="266700"/>
    <xdr:sp macro="" textlink="">
      <xdr:nvSpPr>
        <xdr:cNvPr id="10" name="CaixaDeTexto 9"/>
        <xdr:cNvSpPr txBox="1"/>
      </xdr:nvSpPr>
      <xdr:spPr>
        <a:xfrm>
          <a:off x="504825" y="63150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2</xdr:col>
      <xdr:colOff>466725</xdr:colOff>
      <xdr:row>26</xdr:row>
      <xdr:rowOff>180975</xdr:rowOff>
    </xdr:from>
    <xdr:ext cx="257175" cy="266700"/>
    <xdr:sp macro="" textlink="">
      <xdr:nvSpPr>
        <xdr:cNvPr id="11" name="CaixaDeTexto 10"/>
        <xdr:cNvSpPr txBox="1"/>
      </xdr:nvSpPr>
      <xdr:spPr>
        <a:xfrm>
          <a:off x="2333625" y="61722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3</xdr:col>
      <xdr:colOff>295275</xdr:colOff>
      <xdr:row>34</xdr:row>
      <xdr:rowOff>38100</xdr:rowOff>
    </xdr:from>
    <xdr:ext cx="257175" cy="266700"/>
    <xdr:sp macro="" textlink="">
      <xdr:nvSpPr>
        <xdr:cNvPr id="13" name="CaixaDeTexto 12"/>
        <xdr:cNvSpPr txBox="1"/>
      </xdr:nvSpPr>
      <xdr:spPr>
        <a:xfrm>
          <a:off x="2771775" y="75533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0</xdr:col>
      <xdr:colOff>619125</xdr:colOff>
      <xdr:row>23</xdr:row>
      <xdr:rowOff>171450</xdr:rowOff>
    </xdr:from>
    <xdr:ext cx="257175" cy="266700"/>
    <xdr:sp macro="" textlink="">
      <xdr:nvSpPr>
        <xdr:cNvPr id="14" name="CaixaDeTexto 13"/>
        <xdr:cNvSpPr txBox="1"/>
      </xdr:nvSpPr>
      <xdr:spPr>
        <a:xfrm>
          <a:off x="619125" y="55911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4</xdr:col>
      <xdr:colOff>114300</xdr:colOff>
      <xdr:row>33</xdr:row>
      <xdr:rowOff>76200</xdr:rowOff>
    </xdr:from>
    <xdr:ext cx="257175" cy="266700"/>
    <xdr:sp macro="" textlink="">
      <xdr:nvSpPr>
        <xdr:cNvPr id="15" name="CaixaDeTexto 14"/>
        <xdr:cNvSpPr txBox="1"/>
      </xdr:nvSpPr>
      <xdr:spPr>
        <a:xfrm>
          <a:off x="3200400" y="74009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4</xdr:col>
      <xdr:colOff>552450</xdr:colOff>
      <xdr:row>33</xdr:row>
      <xdr:rowOff>123825</xdr:rowOff>
    </xdr:from>
    <xdr:ext cx="257175" cy="266700"/>
    <xdr:sp macro="" textlink="">
      <xdr:nvSpPr>
        <xdr:cNvPr id="16" name="CaixaDeTexto 15"/>
        <xdr:cNvSpPr txBox="1"/>
      </xdr:nvSpPr>
      <xdr:spPr>
        <a:xfrm>
          <a:off x="3638550" y="74485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5</xdr:col>
      <xdr:colOff>333375</xdr:colOff>
      <xdr:row>37</xdr:row>
      <xdr:rowOff>0</xdr:rowOff>
    </xdr:from>
    <xdr:ext cx="257175" cy="266700"/>
    <xdr:sp macro="" textlink="">
      <xdr:nvSpPr>
        <xdr:cNvPr id="17" name="CaixaDeTexto 16"/>
        <xdr:cNvSpPr txBox="1"/>
      </xdr:nvSpPr>
      <xdr:spPr>
        <a:xfrm>
          <a:off x="4029075" y="80867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5</xdr:col>
      <xdr:colOff>333375</xdr:colOff>
      <xdr:row>31</xdr:row>
      <xdr:rowOff>123825</xdr:rowOff>
    </xdr:from>
    <xdr:ext cx="257175" cy="266700"/>
    <xdr:sp macro="" textlink="">
      <xdr:nvSpPr>
        <xdr:cNvPr id="18" name="CaixaDeTexto 17"/>
        <xdr:cNvSpPr txBox="1"/>
      </xdr:nvSpPr>
      <xdr:spPr>
        <a:xfrm>
          <a:off x="4029075" y="70675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5</xdr:col>
      <xdr:colOff>742950</xdr:colOff>
      <xdr:row>37</xdr:row>
      <xdr:rowOff>9525</xdr:rowOff>
    </xdr:from>
    <xdr:ext cx="257175" cy="266700"/>
    <xdr:sp macro="" textlink="">
      <xdr:nvSpPr>
        <xdr:cNvPr id="19" name="CaixaDeTexto 18"/>
        <xdr:cNvSpPr txBox="1"/>
      </xdr:nvSpPr>
      <xdr:spPr>
        <a:xfrm>
          <a:off x="4438650" y="80962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5</xdr:col>
      <xdr:colOff>733425</xdr:colOff>
      <xdr:row>29</xdr:row>
      <xdr:rowOff>152400</xdr:rowOff>
    </xdr:from>
    <xdr:ext cx="257175" cy="266700"/>
    <xdr:sp macro="" textlink="">
      <xdr:nvSpPr>
        <xdr:cNvPr id="20" name="CaixaDeTexto 19"/>
        <xdr:cNvSpPr txBox="1"/>
      </xdr:nvSpPr>
      <xdr:spPr>
        <a:xfrm>
          <a:off x="4429125" y="67151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6</xdr:col>
      <xdr:colOff>342900</xdr:colOff>
      <xdr:row>33</xdr:row>
      <xdr:rowOff>171450</xdr:rowOff>
    </xdr:from>
    <xdr:ext cx="257175" cy="266700"/>
    <xdr:sp macro="" textlink="">
      <xdr:nvSpPr>
        <xdr:cNvPr id="21" name="CaixaDeTexto 20"/>
        <xdr:cNvSpPr txBox="1"/>
      </xdr:nvSpPr>
      <xdr:spPr>
        <a:xfrm>
          <a:off x="4867275" y="74961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200025</xdr:colOff>
      <xdr:row>37</xdr:row>
      <xdr:rowOff>171450</xdr:rowOff>
    </xdr:from>
    <xdr:ext cx="257175" cy="266700"/>
    <xdr:sp macro="" textlink="">
      <xdr:nvSpPr>
        <xdr:cNvPr id="22" name="CaixaDeTexto 21"/>
        <xdr:cNvSpPr txBox="1"/>
      </xdr:nvSpPr>
      <xdr:spPr>
        <a:xfrm>
          <a:off x="5334000" y="82581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171450</xdr:colOff>
      <xdr:row>35</xdr:row>
      <xdr:rowOff>0</xdr:rowOff>
    </xdr:from>
    <xdr:ext cx="257175" cy="266700"/>
    <xdr:sp macro="" textlink="">
      <xdr:nvSpPr>
        <xdr:cNvPr id="23" name="CaixaDeTexto 22"/>
        <xdr:cNvSpPr txBox="1"/>
      </xdr:nvSpPr>
      <xdr:spPr>
        <a:xfrm>
          <a:off x="5305425" y="77057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171450</xdr:colOff>
      <xdr:row>32</xdr:row>
      <xdr:rowOff>76200</xdr:rowOff>
    </xdr:from>
    <xdr:ext cx="257175" cy="266700"/>
    <xdr:sp macro="" textlink="">
      <xdr:nvSpPr>
        <xdr:cNvPr id="24" name="CaixaDeTexto 23"/>
        <xdr:cNvSpPr txBox="1"/>
      </xdr:nvSpPr>
      <xdr:spPr>
        <a:xfrm>
          <a:off x="5305425" y="72104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0</xdr:col>
      <xdr:colOff>304800</xdr:colOff>
      <xdr:row>26</xdr:row>
      <xdr:rowOff>152400</xdr:rowOff>
    </xdr:from>
    <xdr:ext cx="257175" cy="266700"/>
    <xdr:sp macro="" textlink="">
      <xdr:nvSpPr>
        <xdr:cNvPr id="25" name="CaixaDeTexto 24"/>
        <xdr:cNvSpPr txBox="1"/>
      </xdr:nvSpPr>
      <xdr:spPr>
        <a:xfrm>
          <a:off x="304800" y="61436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171450</xdr:colOff>
      <xdr:row>27</xdr:row>
      <xdr:rowOff>180975</xdr:rowOff>
    </xdr:from>
    <xdr:ext cx="257175" cy="266700"/>
    <xdr:sp macro="" textlink="">
      <xdr:nvSpPr>
        <xdr:cNvPr id="26" name="CaixaDeTexto 25"/>
        <xdr:cNvSpPr txBox="1"/>
      </xdr:nvSpPr>
      <xdr:spPr>
        <a:xfrm>
          <a:off x="5305425" y="63627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600075</xdr:colOff>
      <xdr:row>36</xdr:row>
      <xdr:rowOff>57150</xdr:rowOff>
    </xdr:from>
    <xdr:ext cx="257175" cy="266700"/>
    <xdr:sp macro="" textlink="">
      <xdr:nvSpPr>
        <xdr:cNvPr id="27" name="CaixaDeTexto 26"/>
        <xdr:cNvSpPr txBox="1"/>
      </xdr:nvSpPr>
      <xdr:spPr>
        <a:xfrm>
          <a:off x="5734050" y="79533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590550</xdr:colOff>
      <xdr:row>32</xdr:row>
      <xdr:rowOff>152400</xdr:rowOff>
    </xdr:from>
    <xdr:ext cx="257175" cy="266700"/>
    <xdr:sp macro="" textlink="">
      <xdr:nvSpPr>
        <xdr:cNvPr id="28" name="CaixaDeTexto 27"/>
        <xdr:cNvSpPr txBox="1"/>
      </xdr:nvSpPr>
      <xdr:spPr>
        <a:xfrm>
          <a:off x="5724525" y="72866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0</xdr:col>
      <xdr:colOff>133350</xdr:colOff>
      <xdr:row>31</xdr:row>
      <xdr:rowOff>66675</xdr:rowOff>
    </xdr:from>
    <xdr:ext cx="257175" cy="266700"/>
    <xdr:sp macro="" textlink="">
      <xdr:nvSpPr>
        <xdr:cNvPr id="29" name="CaixaDeTexto 28"/>
        <xdr:cNvSpPr txBox="1"/>
      </xdr:nvSpPr>
      <xdr:spPr>
        <a:xfrm>
          <a:off x="133350" y="7010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7</xdr:col>
      <xdr:colOff>590550</xdr:colOff>
      <xdr:row>27</xdr:row>
      <xdr:rowOff>28575</xdr:rowOff>
    </xdr:from>
    <xdr:ext cx="257175" cy="266700"/>
    <xdr:sp macro="" textlink="">
      <xdr:nvSpPr>
        <xdr:cNvPr id="30" name="CaixaDeTexto 29"/>
        <xdr:cNvSpPr txBox="1"/>
      </xdr:nvSpPr>
      <xdr:spPr>
        <a:xfrm>
          <a:off x="5724525" y="62103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8</xdr:col>
      <xdr:colOff>200025</xdr:colOff>
      <xdr:row>32</xdr:row>
      <xdr:rowOff>114300</xdr:rowOff>
    </xdr:from>
    <xdr:ext cx="257175" cy="266700"/>
    <xdr:sp macro="" textlink="">
      <xdr:nvSpPr>
        <xdr:cNvPr id="31" name="CaixaDeTexto 30"/>
        <xdr:cNvSpPr txBox="1"/>
      </xdr:nvSpPr>
      <xdr:spPr>
        <a:xfrm>
          <a:off x="6153150" y="72485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9</xdr:col>
      <xdr:colOff>180975</xdr:colOff>
      <xdr:row>35</xdr:row>
      <xdr:rowOff>104775</xdr:rowOff>
    </xdr:from>
    <xdr:ext cx="257175" cy="266700"/>
    <xdr:sp macro="" textlink="">
      <xdr:nvSpPr>
        <xdr:cNvPr id="32" name="CaixaDeTexto 31"/>
        <xdr:cNvSpPr txBox="1"/>
      </xdr:nvSpPr>
      <xdr:spPr>
        <a:xfrm>
          <a:off x="6591300" y="78105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9</xdr:col>
      <xdr:colOff>161925</xdr:colOff>
      <xdr:row>27</xdr:row>
      <xdr:rowOff>19050</xdr:rowOff>
    </xdr:from>
    <xdr:ext cx="257175" cy="266700"/>
    <xdr:sp macro="" textlink="">
      <xdr:nvSpPr>
        <xdr:cNvPr id="33" name="CaixaDeTexto 32"/>
        <xdr:cNvSpPr txBox="1"/>
      </xdr:nvSpPr>
      <xdr:spPr>
        <a:xfrm>
          <a:off x="6572250" y="62007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9</xdr:col>
      <xdr:colOff>581025</xdr:colOff>
      <xdr:row>37</xdr:row>
      <xdr:rowOff>104775</xdr:rowOff>
    </xdr:from>
    <xdr:ext cx="257175" cy="266700"/>
    <xdr:sp macro="" textlink="">
      <xdr:nvSpPr>
        <xdr:cNvPr id="34" name="CaixaDeTexto 33"/>
        <xdr:cNvSpPr txBox="1"/>
      </xdr:nvSpPr>
      <xdr:spPr>
        <a:xfrm>
          <a:off x="6991350" y="81915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10</xdr:col>
      <xdr:colOff>400050</xdr:colOff>
      <xdr:row>30</xdr:row>
      <xdr:rowOff>152400</xdr:rowOff>
    </xdr:from>
    <xdr:ext cx="257175" cy="266700"/>
    <xdr:sp macro="" textlink="">
      <xdr:nvSpPr>
        <xdr:cNvPr id="35" name="CaixaDeTexto 34"/>
        <xdr:cNvSpPr txBox="1"/>
      </xdr:nvSpPr>
      <xdr:spPr>
        <a:xfrm>
          <a:off x="7419975" y="69056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9</xdr:col>
      <xdr:colOff>581025</xdr:colOff>
      <xdr:row>31</xdr:row>
      <xdr:rowOff>133350</xdr:rowOff>
    </xdr:from>
    <xdr:ext cx="257175" cy="266700"/>
    <xdr:sp macro="" textlink="">
      <xdr:nvSpPr>
        <xdr:cNvPr id="36" name="CaixaDeTexto 35"/>
        <xdr:cNvSpPr txBox="1"/>
      </xdr:nvSpPr>
      <xdr:spPr>
        <a:xfrm>
          <a:off x="6991350" y="70770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0</xdr:col>
      <xdr:colOff>390525</xdr:colOff>
      <xdr:row>28</xdr:row>
      <xdr:rowOff>114300</xdr:rowOff>
    </xdr:from>
    <xdr:ext cx="257175" cy="266700"/>
    <xdr:sp macro="" textlink="">
      <xdr:nvSpPr>
        <xdr:cNvPr id="37" name="CaixaDeTexto 36"/>
        <xdr:cNvSpPr txBox="1"/>
      </xdr:nvSpPr>
      <xdr:spPr>
        <a:xfrm>
          <a:off x="390525" y="648652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9</xdr:col>
      <xdr:colOff>561975</xdr:colOff>
      <xdr:row>26</xdr:row>
      <xdr:rowOff>142875</xdr:rowOff>
    </xdr:from>
    <xdr:ext cx="257175" cy="266700"/>
    <xdr:sp macro="" textlink="">
      <xdr:nvSpPr>
        <xdr:cNvPr id="38" name="CaixaDeTexto 37"/>
        <xdr:cNvSpPr txBox="1"/>
      </xdr:nvSpPr>
      <xdr:spPr>
        <a:xfrm>
          <a:off x="6972300" y="61341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10</xdr:col>
      <xdr:colOff>400050</xdr:colOff>
      <xdr:row>35</xdr:row>
      <xdr:rowOff>95250</xdr:rowOff>
    </xdr:from>
    <xdr:ext cx="257175" cy="266700"/>
    <xdr:sp macro="" textlink="">
      <xdr:nvSpPr>
        <xdr:cNvPr id="39" name="CaixaDeTexto 38"/>
        <xdr:cNvSpPr txBox="1"/>
      </xdr:nvSpPr>
      <xdr:spPr>
        <a:xfrm>
          <a:off x="7419975" y="78009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11</xdr:col>
      <xdr:colOff>200025</xdr:colOff>
      <xdr:row>33</xdr:row>
      <xdr:rowOff>123825</xdr:rowOff>
    </xdr:from>
    <xdr:ext cx="257175" cy="266700"/>
    <xdr:sp macro="" textlink="">
      <xdr:nvSpPr>
        <xdr:cNvPr id="40" name="CaixaDeTexto 39"/>
        <xdr:cNvSpPr txBox="1"/>
      </xdr:nvSpPr>
      <xdr:spPr>
        <a:xfrm>
          <a:off x="7829550" y="74485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11</xdr:col>
      <xdr:colOff>228600</xdr:colOff>
      <xdr:row>29</xdr:row>
      <xdr:rowOff>123825</xdr:rowOff>
    </xdr:from>
    <xdr:ext cx="257175" cy="266700"/>
    <xdr:sp macro="" textlink="">
      <xdr:nvSpPr>
        <xdr:cNvPr id="41" name="CaixaDeTexto 40"/>
        <xdr:cNvSpPr txBox="1"/>
      </xdr:nvSpPr>
      <xdr:spPr>
        <a:xfrm>
          <a:off x="7858125" y="66865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*</a:t>
          </a:r>
        </a:p>
      </xdr:txBody>
    </xdr:sp>
    <xdr:clientData/>
  </xdr:oneCellAnchor>
  <xdr:oneCellAnchor>
    <xdr:from>
      <xdr:col>2</xdr:col>
      <xdr:colOff>352425</xdr:colOff>
      <xdr:row>21</xdr:row>
      <xdr:rowOff>180975</xdr:rowOff>
    </xdr:from>
    <xdr:ext cx="180975" cy="266700"/>
    <xdr:sp macro="" textlink="">
      <xdr:nvSpPr>
        <xdr:cNvPr id="42" name="CaixaDeTexto 41"/>
        <xdr:cNvSpPr txBox="1"/>
      </xdr:nvSpPr>
      <xdr:spPr>
        <a:xfrm>
          <a:off x="2219325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38100</xdr:colOff>
      <xdr:row>20</xdr:row>
      <xdr:rowOff>180975</xdr:rowOff>
    </xdr:from>
    <xdr:ext cx="5610225" cy="219075"/>
    <xdr:sp macro="" textlink="">
      <xdr:nvSpPr>
        <xdr:cNvPr id="43" name="CaixaDeTexto 42"/>
        <xdr:cNvSpPr txBox="1"/>
      </xdr:nvSpPr>
      <xdr:spPr>
        <a:xfrm>
          <a:off x="2514600" y="5029200"/>
          <a:ext cx="56102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N=2.914;  N=3.901;     N=1.283   N=10.891  N=3.602  N=2.726  N=12.410  N=6.284  N=264      N=1.421     N=20.307  N=982   N=3.785</a:t>
          </a:r>
          <a:r>
            <a:rPr lang="pt-BR" sz="800"/>
            <a:t> </a:t>
          </a:r>
        </a:p>
      </xdr:txBody>
    </xdr:sp>
    <xdr:clientData/>
  </xdr:oneCellAnchor>
  <xdr:oneCellAnchor>
    <xdr:from>
      <xdr:col>3</xdr:col>
      <xdr:colOff>47625</xdr:colOff>
      <xdr:row>22</xdr:row>
      <xdr:rowOff>95250</xdr:rowOff>
    </xdr:from>
    <xdr:ext cx="5572125" cy="266700"/>
    <xdr:sp macro="" textlink="">
      <xdr:nvSpPr>
        <xdr:cNvPr id="45" name="CaixaDeTexto 44"/>
        <xdr:cNvSpPr txBox="1"/>
      </xdr:nvSpPr>
      <xdr:spPr>
        <a:xfrm>
          <a:off x="2524125" y="5324475"/>
          <a:ext cx="55721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 4,1%     5,5%    1,8%      15%     5%       3,8%     17%      8,8%    0,3%     2%       28,7%   1,4%   </a:t>
          </a:r>
          <a:r>
            <a:rPr lang="pt-BR" sz="1100" baseline="0"/>
            <a:t> 5,3</a:t>
          </a:r>
          <a:r>
            <a:rPr lang="pt-BR" sz="1100"/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AC65"/>
  <sheetViews>
    <sheetView tabSelected="1" zoomScale="80" zoomScaleNormal="80" workbookViewId="0" topLeftCell="A19">
      <selection activeCell="U36" sqref="U36"/>
    </sheetView>
  </sheetViews>
  <sheetFormatPr defaultColWidth="9.140625" defaultRowHeight="15"/>
  <cols>
    <col min="1" max="1" width="18.8515625" style="0" bestFit="1" customWidth="1"/>
    <col min="6" max="6" width="12.421875" style="0" bestFit="1" customWidth="1"/>
    <col min="8" max="8" width="12.28125" style="0" bestFit="1" customWidth="1"/>
    <col min="9" max="9" width="6.8515625" style="0" customWidth="1"/>
    <col min="12" max="12" width="12.28125" style="0" bestFit="1" customWidth="1"/>
    <col min="14" max="14" width="6.8515625" style="0" customWidth="1"/>
    <col min="17" max="17" width="12.421875" style="0" bestFit="1" customWidth="1"/>
    <col min="19" max="19" width="9.140625" style="0" customWidth="1"/>
  </cols>
  <sheetData>
    <row r="1" spans="2:18" ht="15">
      <c r="B1" s="5" t="s">
        <v>14</v>
      </c>
      <c r="C1" s="5" t="s">
        <v>16</v>
      </c>
      <c r="D1" s="5" t="s">
        <v>24</v>
      </c>
      <c r="E1" s="5" t="s">
        <v>25</v>
      </c>
      <c r="F1" s="5" t="s">
        <v>15</v>
      </c>
      <c r="G1" s="5" t="s">
        <v>13</v>
      </c>
      <c r="H1" s="5" t="s">
        <v>26</v>
      </c>
      <c r="I1" s="5" t="s">
        <v>27</v>
      </c>
      <c r="J1" s="5" t="s">
        <v>28</v>
      </c>
      <c r="L1" s="5"/>
      <c r="M1" s="5"/>
      <c r="N1" s="5"/>
      <c r="Q1" t="s">
        <v>20</v>
      </c>
      <c r="R1" t="s">
        <v>21</v>
      </c>
    </row>
    <row r="2" spans="1:29" ht="15">
      <c r="A2" t="s">
        <v>18</v>
      </c>
      <c r="B2" s="1">
        <f>SUM(B3:B15)</f>
        <v>22674</v>
      </c>
      <c r="C2" s="1">
        <f aca="true" t="shared" si="0" ref="C2:J2">SUM(C3:C15)</f>
        <v>10620</v>
      </c>
      <c r="D2" s="1">
        <f t="shared" si="0"/>
        <v>10132</v>
      </c>
      <c r="E2" s="1">
        <f t="shared" si="0"/>
        <v>5101</v>
      </c>
      <c r="F2" s="1">
        <f t="shared" si="0"/>
        <v>8968</v>
      </c>
      <c r="G2" s="1">
        <f t="shared" si="0"/>
        <v>3900</v>
      </c>
      <c r="H2" s="1">
        <f t="shared" si="0"/>
        <v>4083</v>
      </c>
      <c r="I2" s="1">
        <f t="shared" si="0"/>
        <v>3970</v>
      </c>
      <c r="J2" s="1">
        <f t="shared" si="0"/>
        <v>1322</v>
      </c>
      <c r="K2">
        <f>SUM(B2:J2)</f>
        <v>70770</v>
      </c>
      <c r="L2" t="s">
        <v>19</v>
      </c>
      <c r="Q2" s="4">
        <v>1603</v>
      </c>
      <c r="R2">
        <f>Q11/9</f>
        <v>420.55555555555554</v>
      </c>
      <c r="S2" s="11">
        <f>CHIDIST(Q13,1)</f>
        <v>0</v>
      </c>
      <c r="U2" s="1"/>
      <c r="W2">
        <v>10132</v>
      </c>
      <c r="X2">
        <v>5101</v>
      </c>
      <c r="Y2">
        <v>8968</v>
      </c>
      <c r="Z2">
        <v>3900</v>
      </c>
      <c r="AA2">
        <v>4083</v>
      </c>
      <c r="AB2">
        <v>3970</v>
      </c>
      <c r="AC2">
        <v>1322</v>
      </c>
    </row>
    <row r="3" spans="1:29" ht="21" customHeight="1">
      <c r="A3" s="3" t="s">
        <v>1</v>
      </c>
      <c r="B3" s="10">
        <v>1088</v>
      </c>
      <c r="C3" s="4">
        <v>272</v>
      </c>
      <c r="D3" s="4">
        <v>199</v>
      </c>
      <c r="E3" s="4">
        <v>175</v>
      </c>
      <c r="F3" s="4">
        <v>276</v>
      </c>
      <c r="G3" s="4">
        <v>209</v>
      </c>
      <c r="H3" s="4">
        <v>134</v>
      </c>
      <c r="I3" s="4">
        <v>143</v>
      </c>
      <c r="J3" s="4">
        <v>418</v>
      </c>
      <c r="K3" s="1">
        <f>SUM(B3:J3)</f>
        <v>2914</v>
      </c>
      <c r="L3" s="4">
        <f>K3/70770*100</f>
        <v>4.117563939522396</v>
      </c>
      <c r="M3" s="4"/>
      <c r="N3" s="4"/>
      <c r="Q3" s="4">
        <v>287</v>
      </c>
      <c r="R3">
        <f>Q11/9</f>
        <v>420.55555555555554</v>
      </c>
      <c r="S3" s="11">
        <f aca="true" t="shared" si="1" ref="S3:S10">CHIDIST(Q14,1)</f>
        <v>7.389150788149086E-11</v>
      </c>
      <c r="U3" s="1"/>
      <c r="W3">
        <v>10132</v>
      </c>
      <c r="X3">
        <v>5101</v>
      </c>
      <c r="Y3">
        <v>8968</v>
      </c>
      <c r="Z3">
        <v>3900</v>
      </c>
      <c r="AA3">
        <v>4083</v>
      </c>
      <c r="AB3">
        <v>3970</v>
      </c>
      <c r="AC3">
        <v>1322</v>
      </c>
    </row>
    <row r="4" spans="1:29" ht="21" customHeight="1">
      <c r="A4" s="2" t="s">
        <v>2</v>
      </c>
      <c r="B4" s="5">
        <v>1739</v>
      </c>
      <c r="C4" s="5">
        <v>433</v>
      </c>
      <c r="D4" s="5">
        <v>277</v>
      </c>
      <c r="E4" s="5">
        <v>237</v>
      </c>
      <c r="F4" s="5">
        <v>428</v>
      </c>
      <c r="G4" s="5">
        <v>262</v>
      </c>
      <c r="H4" s="5">
        <v>145</v>
      </c>
      <c r="I4" s="5">
        <v>299</v>
      </c>
      <c r="J4" s="5">
        <v>81</v>
      </c>
      <c r="K4" s="1">
        <f aca="true" t="shared" si="2" ref="K4:K15">SUM(B4:J4)</f>
        <v>3901</v>
      </c>
      <c r="L4" s="4">
        <f aca="true" t="shared" si="3" ref="L4:L15">K4/70770*100</f>
        <v>5.512222693231595</v>
      </c>
      <c r="M4" s="5"/>
      <c r="N4" s="5"/>
      <c r="Q4" s="4">
        <v>591</v>
      </c>
      <c r="R4">
        <f>Q11/9</f>
        <v>420.55555555555554</v>
      </c>
      <c r="S4" s="11">
        <f t="shared" si="1"/>
        <v>9.462562969205459E-17</v>
      </c>
      <c r="U4" s="1"/>
      <c r="W4">
        <v>10132</v>
      </c>
      <c r="X4">
        <v>5101</v>
      </c>
      <c r="Y4">
        <v>8968</v>
      </c>
      <c r="Z4">
        <v>3900</v>
      </c>
      <c r="AA4">
        <v>4083</v>
      </c>
      <c r="AB4">
        <v>3970</v>
      </c>
      <c r="AC4">
        <v>1322</v>
      </c>
    </row>
    <row r="5" spans="1:29" ht="21" customHeight="1">
      <c r="A5" s="3" t="s">
        <v>3</v>
      </c>
      <c r="B5" s="4">
        <v>576</v>
      </c>
      <c r="C5" s="4">
        <v>139</v>
      </c>
      <c r="D5" s="4">
        <v>119</v>
      </c>
      <c r="E5" s="4">
        <v>97</v>
      </c>
      <c r="F5" s="4">
        <v>130</v>
      </c>
      <c r="G5" s="4">
        <v>89</v>
      </c>
      <c r="H5" s="4">
        <v>26</v>
      </c>
      <c r="I5" s="4">
        <v>77</v>
      </c>
      <c r="J5" s="4">
        <v>30</v>
      </c>
      <c r="K5" s="1">
        <f t="shared" si="2"/>
        <v>1283</v>
      </c>
      <c r="L5" s="4">
        <f t="shared" si="3"/>
        <v>1.8129150770100324</v>
      </c>
      <c r="M5" s="4"/>
      <c r="N5" s="4"/>
      <c r="Q5" s="4">
        <v>383</v>
      </c>
      <c r="R5">
        <f>Q11/9</f>
        <v>420.55555555555554</v>
      </c>
      <c r="S5" s="11">
        <f t="shared" si="1"/>
        <v>0.06705388537826719</v>
      </c>
      <c r="U5" s="1"/>
      <c r="W5">
        <v>10132</v>
      </c>
      <c r="X5">
        <v>5101</v>
      </c>
      <c r="Y5">
        <v>8968</v>
      </c>
      <c r="Z5">
        <v>3900</v>
      </c>
      <c r="AA5">
        <v>4083</v>
      </c>
      <c r="AB5">
        <v>3970</v>
      </c>
      <c r="AC5">
        <v>1322</v>
      </c>
    </row>
    <row r="6" spans="1:29" ht="21" customHeight="1">
      <c r="A6" s="2" t="s">
        <v>4</v>
      </c>
      <c r="B6" s="5">
        <v>2677</v>
      </c>
      <c r="C6" s="5">
        <v>3283</v>
      </c>
      <c r="D6" s="5">
        <v>1241</v>
      </c>
      <c r="E6" s="5">
        <v>849</v>
      </c>
      <c r="F6" s="5">
        <v>905</v>
      </c>
      <c r="G6" s="5">
        <v>535</v>
      </c>
      <c r="H6" s="5">
        <v>418</v>
      </c>
      <c r="I6" s="5">
        <v>638</v>
      </c>
      <c r="J6" s="5">
        <v>345</v>
      </c>
      <c r="K6" s="1">
        <f t="shared" si="2"/>
        <v>10891</v>
      </c>
      <c r="L6" s="4">
        <f t="shared" si="3"/>
        <v>15.389289246856011</v>
      </c>
      <c r="M6" s="5"/>
      <c r="N6" s="5"/>
      <c r="Q6" s="4">
        <v>457</v>
      </c>
      <c r="R6">
        <f>Q11/9</f>
        <v>420.55555555555554</v>
      </c>
      <c r="S6" s="11">
        <f t="shared" si="1"/>
        <v>0.07554655120932377</v>
      </c>
      <c r="U6" s="1"/>
      <c r="W6">
        <v>10132</v>
      </c>
      <c r="X6">
        <v>5101</v>
      </c>
      <c r="Y6">
        <v>8968</v>
      </c>
      <c r="Z6">
        <v>3900</v>
      </c>
      <c r="AA6">
        <v>4083</v>
      </c>
      <c r="AB6">
        <v>3970</v>
      </c>
      <c r="AC6">
        <v>1322</v>
      </c>
    </row>
    <row r="7" spans="1:29" ht="21" customHeight="1">
      <c r="A7" s="3" t="s">
        <v>5</v>
      </c>
      <c r="B7" s="4">
        <v>748</v>
      </c>
      <c r="C7" s="4">
        <v>388</v>
      </c>
      <c r="D7" s="4">
        <v>1137</v>
      </c>
      <c r="E7" s="4">
        <v>271</v>
      </c>
      <c r="F7" s="4">
        <v>525</v>
      </c>
      <c r="G7" s="4">
        <v>102</v>
      </c>
      <c r="H7" s="4">
        <v>276</v>
      </c>
      <c r="I7" s="4">
        <v>108</v>
      </c>
      <c r="J7" s="4">
        <v>47</v>
      </c>
      <c r="K7" s="1">
        <f t="shared" si="2"/>
        <v>3602</v>
      </c>
      <c r="L7" s="4">
        <f t="shared" si="3"/>
        <v>5.089727285572983</v>
      </c>
      <c r="M7" s="4"/>
      <c r="N7" s="4"/>
      <c r="Q7" s="4">
        <v>132</v>
      </c>
      <c r="R7">
        <f>Q11/9</f>
        <v>420.55555555555554</v>
      </c>
      <c r="S7" s="11">
        <f t="shared" si="1"/>
        <v>5.744347690838735E-45</v>
      </c>
      <c r="U7" s="1"/>
      <c r="W7">
        <v>10132</v>
      </c>
      <c r="X7">
        <v>5101</v>
      </c>
      <c r="Y7">
        <v>8968</v>
      </c>
      <c r="Z7">
        <v>3900</v>
      </c>
      <c r="AA7">
        <v>4083</v>
      </c>
      <c r="AB7">
        <v>3970</v>
      </c>
      <c r="AC7">
        <v>1322</v>
      </c>
    </row>
    <row r="8" spans="1:29" ht="21" customHeight="1">
      <c r="A8" s="6" t="s">
        <v>17</v>
      </c>
      <c r="B8" s="5">
        <v>1161</v>
      </c>
      <c r="C8" s="5">
        <v>279</v>
      </c>
      <c r="D8" s="5">
        <v>300</v>
      </c>
      <c r="E8" s="5">
        <v>210</v>
      </c>
      <c r="F8" s="5">
        <v>293</v>
      </c>
      <c r="G8" s="5">
        <v>147</v>
      </c>
      <c r="H8" s="5">
        <v>167</v>
      </c>
      <c r="I8" s="5">
        <v>144</v>
      </c>
      <c r="J8" s="5">
        <v>25</v>
      </c>
      <c r="K8" s="1">
        <f t="shared" si="2"/>
        <v>2726</v>
      </c>
      <c r="L8" s="4">
        <f t="shared" si="3"/>
        <v>3.8519146531015966</v>
      </c>
      <c r="M8" s="5"/>
      <c r="N8" s="5"/>
      <c r="Q8" s="4">
        <v>125</v>
      </c>
      <c r="R8">
        <f>Q11/9</f>
        <v>420.55555555555554</v>
      </c>
      <c r="S8" s="11">
        <f t="shared" si="1"/>
        <v>4.3426539202342007E-47</v>
      </c>
      <c r="U8" s="1"/>
      <c r="W8">
        <v>10132</v>
      </c>
      <c r="X8">
        <v>5101</v>
      </c>
      <c r="Y8">
        <v>8968</v>
      </c>
      <c r="Z8">
        <v>3900</v>
      </c>
      <c r="AA8">
        <v>4083</v>
      </c>
      <c r="AB8">
        <v>3970</v>
      </c>
      <c r="AC8">
        <v>1322</v>
      </c>
    </row>
    <row r="9" spans="1:29" ht="21" customHeight="1">
      <c r="A9" s="3" t="s">
        <v>6</v>
      </c>
      <c r="B9" s="4">
        <v>3384</v>
      </c>
      <c r="C9" s="4">
        <v>1632</v>
      </c>
      <c r="D9" s="4">
        <v>2014</v>
      </c>
      <c r="E9" s="4">
        <v>840</v>
      </c>
      <c r="F9" s="4">
        <v>1716</v>
      </c>
      <c r="G9" s="4">
        <v>884</v>
      </c>
      <c r="H9" s="4">
        <v>816</v>
      </c>
      <c r="I9" s="4">
        <v>946</v>
      </c>
      <c r="J9" s="4">
        <v>178</v>
      </c>
      <c r="K9" s="1">
        <f t="shared" si="2"/>
        <v>12410</v>
      </c>
      <c r="L9" s="4">
        <f t="shared" si="3"/>
        <v>17.535678960011307</v>
      </c>
      <c r="M9" s="4"/>
      <c r="N9" s="4"/>
      <c r="Q9" s="4">
        <v>176</v>
      </c>
      <c r="R9">
        <f>Q11/9</f>
        <v>420.55555555555554</v>
      </c>
      <c r="S9" s="11">
        <f t="shared" si="1"/>
        <v>8.746866727159071E-33</v>
      </c>
      <c r="U9" s="1"/>
      <c r="W9">
        <v>10132</v>
      </c>
      <c r="X9">
        <v>5101</v>
      </c>
      <c r="Y9">
        <v>8968</v>
      </c>
      <c r="Z9">
        <v>3900</v>
      </c>
      <c r="AA9">
        <v>4083</v>
      </c>
      <c r="AB9">
        <v>3970</v>
      </c>
      <c r="AC9">
        <v>1322</v>
      </c>
    </row>
    <row r="10" spans="1:29" ht="21" customHeight="1">
      <c r="A10" s="2" t="s">
        <v>9</v>
      </c>
      <c r="B10" s="5">
        <v>1659</v>
      </c>
      <c r="C10" s="5">
        <v>1305</v>
      </c>
      <c r="D10" s="5">
        <v>634</v>
      </c>
      <c r="E10" s="5">
        <v>438</v>
      </c>
      <c r="F10" s="5">
        <v>1027</v>
      </c>
      <c r="G10" s="5">
        <v>536</v>
      </c>
      <c r="H10" s="5">
        <v>293</v>
      </c>
      <c r="I10" s="5">
        <v>372</v>
      </c>
      <c r="J10" s="5">
        <v>20</v>
      </c>
      <c r="K10" s="1">
        <f t="shared" si="2"/>
        <v>6284</v>
      </c>
      <c r="L10" s="4">
        <f t="shared" si="3"/>
        <v>8.879468701427157</v>
      </c>
      <c r="M10" s="5"/>
      <c r="N10" s="5"/>
      <c r="Q10" s="4">
        <v>31</v>
      </c>
      <c r="R10">
        <f>Q11/9</f>
        <v>420.55555555555554</v>
      </c>
      <c r="S10" s="11">
        <f t="shared" si="1"/>
        <v>1.847311657230993E-80</v>
      </c>
      <c r="U10" s="1"/>
      <c r="W10">
        <v>10132</v>
      </c>
      <c r="X10">
        <v>5101</v>
      </c>
      <c r="Y10">
        <v>8968</v>
      </c>
      <c r="Z10">
        <v>3900</v>
      </c>
      <c r="AA10">
        <v>4083</v>
      </c>
      <c r="AB10">
        <v>3970</v>
      </c>
      <c r="AC10">
        <v>1322</v>
      </c>
    </row>
    <row r="11" spans="1:18" ht="21" customHeight="1">
      <c r="A11" s="3" t="s">
        <v>10</v>
      </c>
      <c r="B11" s="4">
        <v>129</v>
      </c>
      <c r="C11" s="4">
        <v>31</v>
      </c>
      <c r="D11" s="4">
        <v>22</v>
      </c>
      <c r="E11" s="4">
        <v>19</v>
      </c>
      <c r="F11" s="4">
        <v>30</v>
      </c>
      <c r="G11" s="4">
        <v>16</v>
      </c>
      <c r="H11" s="4">
        <v>2</v>
      </c>
      <c r="I11" s="4">
        <v>14</v>
      </c>
      <c r="J11" s="4">
        <v>1</v>
      </c>
      <c r="K11" s="1">
        <f t="shared" si="2"/>
        <v>264</v>
      </c>
      <c r="L11" s="4">
        <f t="shared" si="3"/>
        <v>0.37303942348452734</v>
      </c>
      <c r="M11" s="4"/>
      <c r="N11" s="4"/>
      <c r="Q11" s="12">
        <f>SUM(Q2:Q10)</f>
        <v>3785</v>
      </c>
      <c r="R11" s="12">
        <f>SUM(R2:R10)</f>
        <v>3785.0000000000005</v>
      </c>
    </row>
    <row r="12" spans="1:19" ht="21" customHeight="1">
      <c r="A12" s="2" t="s">
        <v>11</v>
      </c>
      <c r="B12" s="5">
        <v>401</v>
      </c>
      <c r="C12" s="5">
        <v>168</v>
      </c>
      <c r="D12" s="5">
        <v>170</v>
      </c>
      <c r="E12" s="5">
        <v>87</v>
      </c>
      <c r="F12" s="5">
        <v>305</v>
      </c>
      <c r="G12" s="5">
        <v>140</v>
      </c>
      <c r="H12" s="5">
        <v>28</v>
      </c>
      <c r="I12" s="5">
        <v>118</v>
      </c>
      <c r="J12" s="5">
        <v>4</v>
      </c>
      <c r="K12" s="1">
        <f t="shared" si="2"/>
        <v>1421</v>
      </c>
      <c r="L12" s="4">
        <f t="shared" si="3"/>
        <v>2.0079129574678536</v>
      </c>
      <c r="M12" s="5"/>
      <c r="N12" s="5"/>
      <c r="R12" t="s">
        <v>22</v>
      </c>
      <c r="S12" t="s">
        <v>23</v>
      </c>
    </row>
    <row r="13" spans="1:19" ht="21" customHeight="1">
      <c r="A13" s="3" t="s">
        <v>12</v>
      </c>
      <c r="B13" s="4">
        <v>7158</v>
      </c>
      <c r="C13" s="4">
        <v>2308</v>
      </c>
      <c r="D13" s="4">
        <v>3292</v>
      </c>
      <c r="E13" s="4">
        <v>1392</v>
      </c>
      <c r="F13" s="4">
        <v>2771</v>
      </c>
      <c r="G13" s="4">
        <v>809</v>
      </c>
      <c r="H13" s="4">
        <v>1634</v>
      </c>
      <c r="I13" s="4">
        <v>821</v>
      </c>
      <c r="J13" s="4">
        <v>122</v>
      </c>
      <c r="K13" s="1">
        <f t="shared" si="2"/>
        <v>20307</v>
      </c>
      <c r="L13" s="4">
        <f t="shared" si="3"/>
        <v>28.694362017804153</v>
      </c>
      <c r="M13" s="4"/>
      <c r="N13" s="4"/>
      <c r="Q13" s="12">
        <f aca="true" t="shared" si="4" ref="Q13:Q18">((Q2-R2)*(Q2-R2))/R2</f>
        <v>3324.5901658593857</v>
      </c>
      <c r="R13" s="11">
        <f>SUM(Q13:Q21)</f>
        <v>4351.340026420078</v>
      </c>
      <c r="S13" s="11">
        <f>CHITEST(Q2:Q10,R2:R10)</f>
        <v>0</v>
      </c>
    </row>
    <row r="14" spans="1:17" ht="21" customHeight="1">
      <c r="A14" s="7" t="s">
        <v>8</v>
      </c>
      <c r="B14" s="8">
        <v>351</v>
      </c>
      <c r="C14" s="8">
        <v>95</v>
      </c>
      <c r="D14" s="8">
        <v>136</v>
      </c>
      <c r="E14" s="8">
        <v>103</v>
      </c>
      <c r="F14" s="8">
        <v>105</v>
      </c>
      <c r="G14" s="8">
        <v>39</v>
      </c>
      <c r="H14" s="8">
        <v>19</v>
      </c>
      <c r="I14" s="8">
        <v>114</v>
      </c>
      <c r="J14" s="8">
        <v>20</v>
      </c>
      <c r="K14" s="1">
        <f t="shared" si="2"/>
        <v>982</v>
      </c>
      <c r="L14" s="4">
        <f t="shared" si="3"/>
        <v>1.387593613112901</v>
      </c>
      <c r="M14" s="5"/>
      <c r="N14" s="5"/>
      <c r="Q14" s="12">
        <f t="shared" si="4"/>
        <v>42.41315132834286</v>
      </c>
    </row>
    <row r="15" spans="1:17" ht="21" customHeight="1">
      <c r="A15" s="3" t="s">
        <v>7</v>
      </c>
      <c r="B15" s="4">
        <v>1603</v>
      </c>
      <c r="C15" s="4">
        <v>287</v>
      </c>
      <c r="D15" s="4">
        <v>591</v>
      </c>
      <c r="E15" s="4">
        <v>383</v>
      </c>
      <c r="F15" s="4">
        <v>457</v>
      </c>
      <c r="G15" s="4">
        <v>132</v>
      </c>
      <c r="H15" s="4">
        <v>125</v>
      </c>
      <c r="I15" s="4">
        <v>176</v>
      </c>
      <c r="J15" s="4">
        <v>31</v>
      </c>
      <c r="K15" s="1">
        <f t="shared" si="2"/>
        <v>3785</v>
      </c>
      <c r="L15" s="4">
        <f t="shared" si="3"/>
        <v>5.3483114313974855</v>
      </c>
      <c r="M15" s="4"/>
      <c r="N15" s="4"/>
      <c r="Q15" s="12">
        <f t="shared" si="4"/>
        <v>69.07840892411568</v>
      </c>
    </row>
    <row r="16" spans="1:17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13">
        <f>SUM(K3:K15)</f>
        <v>70770</v>
      </c>
      <c r="L16" s="9">
        <f>SUM(L3:L15)</f>
        <v>100</v>
      </c>
      <c r="M16" s="9"/>
      <c r="Q16" s="12">
        <f t="shared" si="4"/>
        <v>3.3537061500073366</v>
      </c>
    </row>
    <row r="17" spans="1:17" ht="15.7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Q17" s="12">
        <f t="shared" si="4"/>
        <v>3.1581975634815813</v>
      </c>
    </row>
    <row r="18" spans="1:17" ht="15.75">
      <c r="A18" s="7" t="s">
        <v>0</v>
      </c>
      <c r="B18" s="8">
        <v>21329</v>
      </c>
      <c r="C18" s="8">
        <v>9356</v>
      </c>
      <c r="D18" s="8">
        <v>15573</v>
      </c>
      <c r="E18" s="8">
        <v>5556</v>
      </c>
      <c r="F18" s="8">
        <v>11732</v>
      </c>
      <c r="G18" s="8">
        <v>7241</v>
      </c>
      <c r="H18" s="8">
        <v>7298</v>
      </c>
      <c r="I18" s="8">
        <v>2529</v>
      </c>
      <c r="J18" s="8">
        <v>1254</v>
      </c>
      <c r="K18" s="9"/>
      <c r="L18" s="9"/>
      <c r="M18" s="9"/>
      <c r="Q18" s="12">
        <f t="shared" si="4"/>
        <v>197.98646704829</v>
      </c>
    </row>
    <row r="19" spans="1:17" ht="15.75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Q19" s="12">
        <f>((Q8-R8)*(Q8-R8))/R8</f>
        <v>207.70879201526492</v>
      </c>
    </row>
    <row r="20" spans="1:17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Q20" s="12">
        <f>((Q9-R9)*(Q9-R9))/R9</f>
        <v>142.21050932041683</v>
      </c>
    </row>
    <row r="21" spans="1:17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Q21" s="12">
        <f>((Q10-R10)*(Q10-R10))/R10</f>
        <v>360.8406282107735</v>
      </c>
    </row>
    <row r="22" spans="1:13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9"/>
      <c r="C50" s="9"/>
      <c r="D50" s="9"/>
      <c r="E50" s="9"/>
      <c r="F50" s="9"/>
      <c r="G50" s="9"/>
      <c r="H50" s="9"/>
      <c r="I50" s="9"/>
      <c r="J50" s="9">
        <v>3276</v>
      </c>
      <c r="K50" s="9"/>
      <c r="L50" s="9"/>
      <c r="M50" s="9"/>
    </row>
    <row r="51" spans="1:13" ht="15">
      <c r="A51" s="9"/>
      <c r="B51" s="9"/>
      <c r="C51" s="9"/>
      <c r="D51" s="9"/>
      <c r="E51" s="9"/>
      <c r="F51" s="9"/>
      <c r="G51" s="9"/>
      <c r="H51" s="9"/>
      <c r="I51" s="9"/>
      <c r="J51" s="9">
        <v>4257</v>
      </c>
      <c r="K51" s="9"/>
      <c r="L51" s="9"/>
      <c r="M51" s="9"/>
    </row>
    <row r="52" spans="1:1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7" t="s">
        <v>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ht="15.75">
      <c r="A54" s="7" t="s">
        <v>2</v>
      </c>
    </row>
    <row r="55" ht="15.75">
      <c r="A55" s="7" t="s">
        <v>3</v>
      </c>
    </row>
    <row r="56" ht="15.75">
      <c r="A56" s="2" t="s">
        <v>4</v>
      </c>
    </row>
    <row r="57" ht="15.75">
      <c r="A57" s="3" t="s">
        <v>5</v>
      </c>
    </row>
    <row r="58" ht="15.75">
      <c r="A58" s="6" t="s">
        <v>17</v>
      </c>
    </row>
    <row r="59" ht="15.75">
      <c r="A59" s="3" t="s">
        <v>6</v>
      </c>
    </row>
    <row r="60" ht="15.75">
      <c r="A60" s="2" t="s">
        <v>7</v>
      </c>
    </row>
    <row r="61" ht="15.75">
      <c r="A61" s="3" t="s">
        <v>8</v>
      </c>
    </row>
    <row r="62" ht="15.75">
      <c r="A62" s="2" t="s">
        <v>9</v>
      </c>
    </row>
    <row r="63" ht="15.75">
      <c r="A63" s="3" t="s">
        <v>10</v>
      </c>
    </row>
    <row r="64" ht="15.75">
      <c r="A64" s="2" t="s">
        <v>11</v>
      </c>
    </row>
    <row r="65" ht="15.75">
      <c r="A65" s="3" t="s">
        <v>12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 Revisor</cp:lastModifiedBy>
  <dcterms:created xsi:type="dcterms:W3CDTF">2015-03-27T00:19:05Z</dcterms:created>
  <dcterms:modified xsi:type="dcterms:W3CDTF">2017-05-02T11:17:21Z</dcterms:modified>
  <cp:category/>
  <cp:version/>
  <cp:contentType/>
  <cp:contentStatus/>
</cp:coreProperties>
</file>